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anabekunihiro/Desktop/ブログ用フォルダ/excel/"/>
    </mc:Choice>
  </mc:AlternateContent>
  <xr:revisionPtr revIDLastSave="0" documentId="13_ncr:1_{40FC4724-E61A-C142-80C4-734D42DB14C6}" xr6:coauthVersionLast="36" xr6:coauthVersionMax="36" xr10:uidLastSave="{00000000-0000-0000-0000-000000000000}"/>
  <bookViews>
    <workbookView xWindow="0" yWindow="460" windowWidth="28800" windowHeight="16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6" i="1"/>
  <c r="B87" i="1"/>
  <c r="B88" i="1"/>
  <c r="B80" i="1" l="1"/>
  <c r="B77" i="1"/>
  <c r="B74" i="1"/>
  <c r="B79" i="1"/>
  <c r="B76" i="1"/>
  <c r="B73" i="1"/>
  <c r="B78" i="1"/>
  <c r="B75" i="1"/>
  <c r="B72" i="1"/>
  <c r="B71" i="1"/>
  <c r="B68" i="1"/>
  <c r="B65" i="1"/>
  <c r="B70" i="1"/>
  <c r="B67" i="1"/>
  <c r="B64" i="1"/>
  <c r="B69" i="1"/>
  <c r="B66" i="1"/>
  <c r="B63" i="1"/>
  <c r="B57" i="1"/>
  <c r="B62" i="1"/>
  <c r="B59" i="1"/>
  <c r="B56" i="1"/>
  <c r="B61" i="1"/>
  <c r="B58" i="1"/>
  <c r="B55" i="1"/>
  <c r="B60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0" i="1"/>
  <c r="B33" i="1"/>
  <c r="B32" i="1"/>
  <c r="B31" i="1"/>
  <c r="B8" i="1" l="1"/>
  <c r="B7" i="1"/>
  <c r="D11" i="1"/>
  <c r="C11" i="1"/>
  <c r="B11" i="1"/>
  <c r="C26" i="1"/>
  <c r="B27" i="1"/>
  <c r="B26" i="1"/>
  <c r="D27" i="1"/>
  <c r="C27" i="1"/>
  <c r="D26" i="1"/>
  <c r="B23" i="1"/>
  <c r="B22" i="1"/>
  <c r="D23" i="1"/>
  <c r="C23" i="1"/>
  <c r="D22" i="1"/>
  <c r="C22" i="1"/>
  <c r="B19" i="1"/>
  <c r="D18" i="1"/>
  <c r="C18" i="1"/>
  <c r="D19" i="1"/>
  <c r="C19" i="1"/>
  <c r="B17" i="1"/>
  <c r="B18" i="1"/>
  <c r="B14" i="1"/>
  <c r="B15" i="1"/>
  <c r="C15" i="1"/>
  <c r="B13" i="1"/>
  <c r="C25" i="1"/>
  <c r="B25" i="1"/>
  <c r="B21" i="1"/>
  <c r="D10" i="1"/>
  <c r="C10" i="1"/>
  <c r="B10" i="1"/>
  <c r="C17" i="1"/>
  <c r="B4" i="1"/>
  <c r="B3" i="1"/>
  <c r="C21" i="1"/>
  <c r="D21" i="1"/>
  <c r="D13" i="1"/>
  <c r="D17" i="1"/>
  <c r="D14" i="1"/>
  <c r="C14" i="1"/>
  <c r="D15" i="1"/>
  <c r="C13" i="1"/>
  <c r="D25" i="1"/>
  <c r="B5" i="1"/>
  <c r="D5" i="1"/>
  <c r="C5" i="1"/>
  <c r="D4" i="1"/>
  <c r="C4" i="1"/>
</calcChain>
</file>

<file path=xl/sharedStrings.xml><?xml version="1.0" encoding="utf-8"?>
<sst xmlns="http://schemas.openxmlformats.org/spreadsheetml/2006/main" count="190" uniqueCount="51">
  <si>
    <t>先月の初日</t>
    <phoneticPr fontId="2"/>
  </si>
  <si>
    <t>先月の末日</t>
    <phoneticPr fontId="2"/>
  </si>
  <si>
    <t>今月の初日</t>
    <phoneticPr fontId="2"/>
  </si>
  <si>
    <t>今年度</t>
    <rPh sb="0" eb="3">
      <t>コンネンド</t>
    </rPh>
    <phoneticPr fontId="2"/>
  </si>
  <si>
    <t>今年度初月</t>
    <rPh sb="0" eb="3">
      <t>コンネンド</t>
    </rPh>
    <rPh sb="3" eb="4">
      <t>ショ</t>
    </rPh>
    <rPh sb="4" eb="5">
      <t>ゲツ</t>
    </rPh>
    <phoneticPr fontId="2"/>
  </si>
  <si>
    <t>今月の末日</t>
    <phoneticPr fontId="2"/>
  </si>
  <si>
    <t>翌月の初日</t>
    <phoneticPr fontId="2"/>
  </si>
  <si>
    <t>翌月の末日</t>
    <phoneticPr fontId="2"/>
  </si>
  <si>
    <t>今月</t>
    <rPh sb="0" eb="2">
      <t>コンゲツ</t>
    </rPh>
    <phoneticPr fontId="2"/>
  </si>
  <si>
    <t>今日</t>
    <rPh sb="0" eb="2">
      <t>キョウ</t>
    </rPh>
    <phoneticPr fontId="2"/>
  </si>
  <si>
    <t>今年度初月初日</t>
    <rPh sb="0" eb="3">
      <t>コンネンド</t>
    </rPh>
    <rPh sb="3" eb="4">
      <t>ショ</t>
    </rPh>
    <rPh sb="4" eb="5">
      <t>ゲツ</t>
    </rPh>
    <rPh sb="5" eb="6">
      <t>ハツ</t>
    </rPh>
    <rPh sb="6" eb="7">
      <t>ビ</t>
    </rPh>
    <phoneticPr fontId="2"/>
  </si>
  <si>
    <t>先月</t>
    <rPh sb="0" eb="2">
      <t>センゲツ</t>
    </rPh>
    <phoneticPr fontId="2"/>
  </si>
  <si>
    <t>翌月</t>
    <rPh sb="0" eb="2">
      <t>ヨクゲツ</t>
    </rPh>
    <phoneticPr fontId="2"/>
  </si>
  <si>
    <t>前年度</t>
    <rPh sb="0" eb="3">
      <t>ゼンネンド</t>
    </rPh>
    <phoneticPr fontId="2"/>
  </si>
  <si>
    <t>来年度</t>
    <phoneticPr fontId="2"/>
  </si>
  <si>
    <t>■日付関係一覧表</t>
    <rPh sb="0" eb="3">
      <t>イチランヒョウ</t>
    </rPh>
    <rPh sb="1" eb="3">
      <t>ヒヅケ</t>
    </rPh>
    <rPh sb="3" eb="5">
      <t>カンケイ</t>
    </rPh>
    <phoneticPr fontId="2"/>
  </si>
  <si>
    <t>祝日一覧表</t>
  </si>
  <si>
    <t>曜日</t>
  </si>
  <si>
    <t>祝日名称</t>
  </si>
  <si>
    <t>火</t>
  </si>
  <si>
    <t>元日</t>
  </si>
  <si>
    <t>月</t>
  </si>
  <si>
    <t>成人の日</t>
  </si>
  <si>
    <t>建国記念の日</t>
  </si>
  <si>
    <t>木</t>
  </si>
  <si>
    <t>春分の日</t>
  </si>
  <si>
    <t>昭和の日</t>
  </si>
  <si>
    <t>国民の休日</t>
  </si>
  <si>
    <t>水</t>
  </si>
  <si>
    <t>天皇の即位の日</t>
  </si>
  <si>
    <t>金</t>
  </si>
  <si>
    <t>憲法記念日</t>
  </si>
  <si>
    <t>土</t>
  </si>
  <si>
    <t>みどりの日</t>
  </si>
  <si>
    <t>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</si>
  <si>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</si>
  <si>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</si>
  <si>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</si>
  <si>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</si>
  <si>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</si>
  <si>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</si>
  <si>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</si>
  <si>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即位礼正殿の儀</t>
  </si>
  <si>
    <t>文化の日</t>
  </si>
  <si>
    <t>勤労感謝の日</t>
  </si>
  <si>
    <t>天皇誕生日</t>
  </si>
  <si>
    <t>スポーツの日</t>
  </si>
  <si>
    <t>営業日1日後</t>
  </si>
  <si>
    <t>営業日2日後</t>
  </si>
  <si>
    <t>営業日1日前</t>
  </si>
  <si>
    <t>営業日2日前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</si>
</sst>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1111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zoomScale="110" zoomScaleNormal="110" workbookViewId="0">
      <selection activeCell="A84" sqref="A84"/>
    </sheetView>
  </sheetViews>
  <sheetFormatPr baseColWidth="10" defaultColWidth="8.83203125" defaultRowHeight="18"/>
  <cols>
    <col min="1" max="1" width="15.33203125" customWidth="1"/>
    <col min="2" max="2" width="13.6640625" customWidth="1"/>
    <col min="3" max="3" width="15" customWidth="1"/>
    <col min="4" max="4" width="15.33203125" style="7" customWidth="1"/>
    <col min="5" max="5" width="5" customWidth="1"/>
    <col min="8" max="8" width="12.1640625" bestFit="1" customWidth="1"/>
    <col min="10" max="10" width="15" bestFit="1" customWidth="1"/>
  </cols>
  <sheetData>
    <row r="1" spans="1:10" ht="24">
      <c r="A1" s="1" t="s">
        <v>15</v>
      </c>
      <c r="H1" s="15" t="s">
        <v>16</v>
      </c>
      <c r="I1" s="16" t="s">
        <v>17</v>
      </c>
      <c r="J1" s="15" t="s">
        <v>18</v>
      </c>
    </row>
    <row r="2" spans="1:10">
      <c r="H2" s="14">
        <v>43466</v>
      </c>
      <c r="I2" s="13" t="s">
        <v>19</v>
      </c>
      <c r="J2" s="13" t="s">
        <v>20</v>
      </c>
    </row>
    <row r="3" spans="1:10">
      <c r="A3" t="s">
        <v>3</v>
      </c>
      <c r="B3" s="3">
        <f ca="1">YEAR(EDATE(TODAY(), -3))</f>
        <v>2019</v>
      </c>
      <c r="F3" s="9"/>
      <c r="G3" s="9"/>
      <c r="H3" s="14">
        <v>43479</v>
      </c>
      <c r="I3" s="13" t="s">
        <v>21</v>
      </c>
      <c r="J3" s="13" t="s">
        <v>22</v>
      </c>
    </row>
    <row r="4" spans="1:10">
      <c r="A4" t="s">
        <v>8</v>
      </c>
      <c r="B4">
        <f ca="1">MONTH(NOW())</f>
        <v>2</v>
      </c>
      <c r="C4" s="3" t="str">
        <f ca="1">TEXT(TODAY(),"mm")</f>
        <v>02</v>
      </c>
      <c r="D4" s="3" t="str">
        <f ca="1">DBCS(TEXT(TODAY(),"mm"))</f>
        <v>０２</v>
      </c>
      <c r="F4" s="9"/>
      <c r="G4" s="9"/>
      <c r="H4" s="14">
        <v>43507</v>
      </c>
      <c r="I4" s="13" t="s">
        <v>21</v>
      </c>
      <c r="J4" s="13" t="s">
        <v>23</v>
      </c>
    </row>
    <row r="5" spans="1:10">
      <c r="A5" t="s">
        <v>9</v>
      </c>
      <c r="B5">
        <f ca="1">DAY(NOW())</f>
        <v>11</v>
      </c>
      <c r="C5" s="3" t="str">
        <f ca="1">TEXT(TODAY(),"dd")</f>
        <v>11</v>
      </c>
      <c r="D5" s="3" t="str">
        <f ca="1">DBCS(TEXT(TODAY(),"dd"))</f>
        <v>１１</v>
      </c>
      <c r="F5" s="9"/>
      <c r="G5" s="9"/>
      <c r="H5" s="14">
        <v>43545</v>
      </c>
      <c r="I5" s="13" t="s">
        <v>24</v>
      </c>
      <c r="J5" s="13" t="s">
        <v>25</v>
      </c>
    </row>
    <row r="6" spans="1:10">
      <c r="F6" s="9"/>
      <c r="G6" s="9"/>
      <c r="H6" s="14">
        <v>43584</v>
      </c>
      <c r="I6" s="13" t="s">
        <v>21</v>
      </c>
      <c r="J6" s="13" t="s">
        <v>26</v>
      </c>
    </row>
    <row r="7" spans="1:10">
      <c r="A7" t="s">
        <v>13</v>
      </c>
      <c r="B7" s="3">
        <f ca="1">YEAR(EDATE(TODAY(), -15))</f>
        <v>2018</v>
      </c>
      <c r="F7" s="9"/>
      <c r="G7" s="9"/>
      <c r="H7" s="14">
        <v>43585</v>
      </c>
      <c r="I7" s="13" t="s">
        <v>19</v>
      </c>
      <c r="J7" s="13" t="s">
        <v>27</v>
      </c>
    </row>
    <row r="8" spans="1:10">
      <c r="A8" t="s">
        <v>14</v>
      </c>
      <c r="B8" s="3">
        <f ca="1">YEAR(EDATE(TODAY(), 9))</f>
        <v>2020</v>
      </c>
      <c r="F8" s="9"/>
      <c r="G8" s="9"/>
      <c r="H8" s="14">
        <v>43586</v>
      </c>
      <c r="I8" s="13" t="s">
        <v>28</v>
      </c>
      <c r="J8" s="13" t="s">
        <v>29</v>
      </c>
    </row>
    <row r="9" spans="1:10">
      <c r="B9" s="3"/>
      <c r="F9" s="9"/>
      <c r="G9" s="9"/>
      <c r="H9" s="14">
        <v>43587</v>
      </c>
      <c r="I9" s="13" t="s">
        <v>24</v>
      </c>
      <c r="J9" s="13" t="s">
        <v>27</v>
      </c>
    </row>
    <row r="10" spans="1:10">
      <c r="A10" t="s">
        <v>11</v>
      </c>
      <c r="B10" s="8">
        <f ca="1">MONTH(DATE(YEAR(TODAY()), MONTH(TODAY())  - 1, 1))</f>
        <v>1</v>
      </c>
      <c r="C10" s="3" t="str">
        <f ca="1">TEXT(DATE(YEAR(TODAY()), MONTH(TODAY())  - 1, 1),"mm")</f>
        <v>01</v>
      </c>
      <c r="D10" s="3" t="str">
        <f ca="1">DBCS(TEXT(DATE(YEAR(TODAY()), MONTH(TODAY())  - 1, 1),"mm"))</f>
        <v>０１</v>
      </c>
      <c r="E10" s="2"/>
      <c r="F10" s="9"/>
      <c r="G10" s="9"/>
      <c r="H10" s="14">
        <v>43588</v>
      </c>
      <c r="I10" s="13" t="s">
        <v>30</v>
      </c>
      <c r="J10" s="13" t="s">
        <v>31</v>
      </c>
    </row>
    <row r="11" spans="1:10">
      <c r="A11" t="s">
        <v>12</v>
      </c>
      <c r="B11">
        <f ca="1">MONTH(DATE(YEAR(TODAY()), MONTH(TODAY()) + 1, 1))</f>
        <v>3</v>
      </c>
      <c r="C11" s="3" t="str">
        <f ca="1">TEXT(DATE(YEAR(TODAY()), MONTH(TODAY())  +1, 1),"mm")</f>
        <v>03</v>
      </c>
      <c r="D11" s="3" t="str">
        <f ca="1">DBCS(TEXT(DATE(YEAR(TODAY()), MONTH(TODAY())  +1, 1),"mm"))</f>
        <v>０３</v>
      </c>
      <c r="F11" s="9"/>
      <c r="G11" s="9"/>
      <c r="H11" s="14">
        <v>43589</v>
      </c>
      <c r="I11" s="13" t="s">
        <v>32</v>
      </c>
      <c r="J11" s="13" t="s">
        <v>33</v>
      </c>
    </row>
    <row r="12" spans="1:10">
      <c r="B12" s="3"/>
      <c r="C12" s="3"/>
      <c r="F12" s="9"/>
      <c r="G12" s="9"/>
      <c r="H12" s="14">
        <v>43590</v>
      </c>
      <c r="I12" s="13" t="s">
        <v>34</v>
      </c>
      <c r="J12" s="13" t="s">
        <v>35</v>
      </c>
    </row>
    <row r="13" spans="1:10">
      <c r="A13" t="s">
        <v>9</v>
      </c>
      <c r="B13" s="3" t="str">
        <f ca="1">TEXT(TODAY(),"yyyy/mm/dd")</f>
        <v>2020/02/11</v>
      </c>
      <c r="C13" s="4">
        <f ca="1">TODAY()</f>
        <v>43872</v>
      </c>
      <c r="D13" s="3" t="str">
        <f ca="1">TEXT(TODAY(),"yyyymmdd")</f>
        <v>20200211</v>
      </c>
      <c r="F13" s="9"/>
      <c r="G13" s="9"/>
      <c r="H13" s="14">
        <v>43591</v>
      </c>
      <c r="I13" s="13" t="s">
        <v>21</v>
      </c>
      <c r="J13" s="13" t="s">
        <v>36</v>
      </c>
    </row>
    <row r="14" spans="1:10">
      <c r="A14" t="s">
        <v>4</v>
      </c>
      <c r="B14" s="3" t="str">
        <f ca="1">YEAR(EDATE(TODAY(),-3))&amp;"/04"</f>
        <v>2019/04</v>
      </c>
      <c r="C14" s="3" t="str">
        <f ca="1">YEAR(EDATE(TODAY(), -3))&amp;"/4"</f>
        <v>2019/4</v>
      </c>
      <c r="D14" s="3" t="str">
        <f ca="1">YEAR(EDATE(TODAY(), -3))&amp;"04"</f>
        <v>201904</v>
      </c>
      <c r="E14" s="6"/>
      <c r="F14" s="9"/>
      <c r="G14" s="9"/>
      <c r="H14" s="14">
        <v>43661</v>
      </c>
      <c r="I14" s="13" t="s">
        <v>21</v>
      </c>
      <c r="J14" s="13" t="s">
        <v>37</v>
      </c>
    </row>
    <row r="15" spans="1:10">
      <c r="A15" t="s">
        <v>10</v>
      </c>
      <c r="B15" s="3" t="str">
        <f ca="1">YEAR(EDATE(TODAY(), -3))&amp;"/04/01"</f>
        <v>2019/04/01</v>
      </c>
      <c r="C15" s="3" t="str">
        <f ca="1">YEAR(EDATE(TODAY(), -3))&amp;"/4/1"</f>
        <v>2019/4/1</v>
      </c>
      <c r="D15" s="3" t="str">
        <f ca="1">YEAR(EDATE(TODAY(), -3))&amp;"0401"</f>
        <v>20190401</v>
      </c>
      <c r="F15" s="9"/>
      <c r="G15" s="9"/>
      <c r="H15" s="14">
        <v>43688</v>
      </c>
      <c r="I15" s="13" t="s">
        <v>34</v>
      </c>
      <c r="J15" s="13" t="s">
        <v>38</v>
      </c>
    </row>
    <row r="16" spans="1:10">
      <c r="B16" s="3"/>
      <c r="C16" s="3"/>
      <c r="F16" s="9"/>
      <c r="G16" s="9"/>
      <c r="H16" s="14">
        <v>43689</v>
      </c>
      <c r="I16" s="13" t="s">
        <v>21</v>
      </c>
      <c r="J16" s="13" t="s">
        <v>36</v>
      </c>
    </row>
    <row r="17" spans="1:10">
      <c r="A17" t="s">
        <v>8</v>
      </c>
      <c r="B17" s="3" t="str">
        <f ca="1">TEXT(TODAY(),"yyyy/mm")</f>
        <v>2020/02</v>
      </c>
      <c r="C17" s="3" t="str">
        <f ca="1">YEAR(EDATE(TODAY(), -3))&amp;"/"&amp;MONTH(NOW())</f>
        <v>2019/2</v>
      </c>
      <c r="D17" s="3" t="str">
        <f ca="1">TEXT(TODAY(),"yyyymm")</f>
        <v>202002</v>
      </c>
      <c r="E17" s="5"/>
      <c r="F17" s="9"/>
      <c r="G17" s="9"/>
      <c r="H17" s="14">
        <v>43724</v>
      </c>
      <c r="I17" s="13" t="s">
        <v>21</v>
      </c>
      <c r="J17" s="13" t="s">
        <v>39</v>
      </c>
    </row>
    <row r="18" spans="1:10">
      <c r="A18" t="s">
        <v>2</v>
      </c>
      <c r="B18" s="3" t="str">
        <f ca="1">TEXT(TODAY(),"yyyy/mm")&amp;"/01"</f>
        <v>2020/02/01</v>
      </c>
      <c r="C18" s="2">
        <f ca="1">DATE(YEAR(TODAY()), MONTH(TODAY()), 1)</f>
        <v>43862</v>
      </c>
      <c r="D18" s="3" t="str">
        <f ca="1">TEXT(DATE(YEAR(TODAY()), MONTH(TODAY()), 1),"yyyymmdd")</f>
        <v>20200201</v>
      </c>
      <c r="F18" s="9"/>
      <c r="G18" s="9"/>
      <c r="H18" s="14">
        <v>43731</v>
      </c>
      <c r="I18" s="13" t="s">
        <v>21</v>
      </c>
      <c r="J18" s="13" t="s">
        <v>40</v>
      </c>
    </row>
    <row r="19" spans="1:10">
      <c r="A19" t="s">
        <v>5</v>
      </c>
      <c r="B19" s="3" t="str">
        <f ca="1">TEXT(DATE(YEAR(TODAY()), MONTH(TODAY()) + 1, 0),"yyyy/mm/dd")</f>
        <v>2020/02/29</v>
      </c>
      <c r="C19" s="2">
        <f ca="1">DATE(YEAR(TODAY()), MONTH(TODAY()) + 1, 0)</f>
        <v>43890</v>
      </c>
      <c r="D19" s="3" t="str">
        <f ca="1">TEXT(DATE(YEAR(TODAY()), MONTH(TODAY()) + 1, 0),"yyyymmdd")</f>
        <v>20200229</v>
      </c>
      <c r="F19" s="9"/>
      <c r="G19" s="9"/>
      <c r="H19" s="14">
        <v>43752</v>
      </c>
      <c r="I19" s="13" t="s">
        <v>21</v>
      </c>
      <c r="J19" s="13" t="s">
        <v>41</v>
      </c>
    </row>
    <row r="20" spans="1:10">
      <c r="B20" s="3"/>
      <c r="C20" s="3"/>
      <c r="F20" s="9"/>
      <c r="G20" s="9"/>
      <c r="H20" s="14">
        <v>43760</v>
      </c>
      <c r="I20" s="13" t="s">
        <v>19</v>
      </c>
      <c r="J20" s="13" t="s">
        <v>42</v>
      </c>
    </row>
    <row r="21" spans="1:10">
      <c r="A21" t="s">
        <v>11</v>
      </c>
      <c r="B21" s="3" t="str">
        <f ca="1">TEXT(DATE(YEAR(TODAY()), MONTH(TODAY())  - 1, 1),"yyyy/mm")</f>
        <v>2020/01</v>
      </c>
      <c r="C21" s="3" t="str">
        <f ca="1">YEAR(DATE(YEAR(TODAY()), MONTH(TODAY())  - 1, 1)) &amp; "/" &amp;MONTH(DATE(YEAR(TODAY()), MONTH(TODAY())  - 1, 1))</f>
        <v>2020/1</v>
      </c>
      <c r="D21" s="3" t="str">
        <f ca="1">TEXT(DATE(YEAR(TODAY()), MONTH(TODAY())  - 1, 1),"yyyymm")</f>
        <v>202001</v>
      </c>
      <c r="F21" s="9"/>
      <c r="G21" s="9"/>
      <c r="H21" s="14">
        <v>43772</v>
      </c>
      <c r="I21" s="13" t="s">
        <v>34</v>
      </c>
      <c r="J21" s="13" t="s">
        <v>43</v>
      </c>
    </row>
    <row r="22" spans="1:10">
      <c r="A22" t="s">
        <v>0</v>
      </c>
      <c r="B22" s="3" t="str">
        <f ca="1">TEXT(DATE(YEAR(TODAY()), MONTH(TODAY())  - 1, 1),"yyyy/mm/dd")</f>
        <v>2020/01/01</v>
      </c>
      <c r="C22" s="2">
        <f ca="1">DATE(YEAR(TODAY()), MONTH(TODAY())  - 1, 1)</f>
        <v>43831</v>
      </c>
      <c r="D22" s="3" t="str">
        <f ca="1">TEXT(DATE(YEAR(TODAY()), MONTH(TODAY())  - 1, 1),"yyyymmdd")</f>
        <v>20200101</v>
      </c>
      <c r="F22" s="9"/>
      <c r="G22" s="9"/>
      <c r="H22" s="14">
        <v>43773</v>
      </c>
      <c r="I22" s="13" t="s">
        <v>21</v>
      </c>
      <c r="J22" s="13" t="s">
        <v>36</v>
      </c>
    </row>
    <row r="23" spans="1:10">
      <c r="A23" t="s">
        <v>1</v>
      </c>
      <c r="B23" s="3" t="str">
        <f ca="1">TEXT(DATE(YEAR(TODAY()), MONTH(TODAY()), 0),"yyyy/mm/dd")</f>
        <v>2020/01/31</v>
      </c>
      <c r="C23" s="2">
        <f ca="1">DATE(YEAR(TODAY()), MONTH(TODAY()), 0)</f>
        <v>43861</v>
      </c>
      <c r="D23" s="3" t="str">
        <f ca="1">TEXT(DATE(YEAR(TODAY()), MONTH(TODAY()), 0),"yyyymmdd")</f>
        <v>20200131</v>
      </c>
      <c r="F23" s="9"/>
      <c r="G23" s="9"/>
      <c r="H23" s="14">
        <v>43792</v>
      </c>
      <c r="I23" s="13" t="s">
        <v>32</v>
      </c>
      <c r="J23" s="13" t="s">
        <v>44</v>
      </c>
    </row>
    <row r="24" spans="1:10">
      <c r="B24" s="2"/>
      <c r="F24" s="9"/>
      <c r="G24" s="9"/>
      <c r="H24" s="14">
        <v>43831</v>
      </c>
      <c r="I24" s="13" t="s">
        <v>28</v>
      </c>
      <c r="J24" s="13" t="s">
        <v>20</v>
      </c>
    </row>
    <row r="25" spans="1:10">
      <c r="A25" t="s">
        <v>12</v>
      </c>
      <c r="B25" s="3" t="str">
        <f ca="1">TEXT(DATE(YEAR(TODAY()), MONTH(TODAY())  +1, 1),"yyyy/mm")</f>
        <v>2020/03</v>
      </c>
      <c r="C25" s="3" t="str">
        <f ca="1">YEAR(DATE(YEAR(TODAY()), MONTH(TODAY()) + 1, 1)) &amp; "/" &amp;MONTH(DATE(YEAR(TODAY()), MONTH(TODAY()) + 1, 1))</f>
        <v>2020/3</v>
      </c>
      <c r="D25" s="3" t="str">
        <f ca="1">TEXT(DATE(YEAR(TODAY()), MONTH(TODAY()) + 1, 1),"yyyymm")</f>
        <v>202003</v>
      </c>
      <c r="F25" s="9"/>
      <c r="G25" s="9"/>
      <c r="H25" s="14">
        <v>43843</v>
      </c>
      <c r="I25" s="13" t="s">
        <v>21</v>
      </c>
      <c r="J25" s="13" t="s">
        <v>22</v>
      </c>
    </row>
    <row r="26" spans="1:10">
      <c r="A26" t="s">
        <v>6</v>
      </c>
      <c r="B26" s="3" t="str">
        <f ca="1">TEXT(DATE(YEAR(TODAY()), MONTH(TODAY()) + 1, 1),"yyyy/mm/dd")</f>
        <v>2020/03/01</v>
      </c>
      <c r="C26" s="4">
        <f ca="1">DATE(YEAR(TODAY()), MONTH(TODAY()) + 1, 1)</f>
        <v>43891</v>
      </c>
      <c r="D26" s="3" t="str">
        <f ca="1">TEXT(DATE(YEAR(TODAY()), MONTH(TODAY()) + 1, 1),"yyyymmdd")</f>
        <v>20200301</v>
      </c>
      <c r="F26" s="9"/>
      <c r="G26" s="9"/>
      <c r="H26" s="14">
        <v>43872</v>
      </c>
      <c r="I26" s="13" t="s">
        <v>19</v>
      </c>
      <c r="J26" s="13" t="s">
        <v>23</v>
      </c>
    </row>
    <row r="27" spans="1:10">
      <c r="A27" t="s">
        <v>7</v>
      </c>
      <c r="B27" s="3" t="str">
        <f ca="1">TEXT(DATE(YEAR(TODAY()), MONTH(TODAY()) + 2, 0),"yyyy/mm/dd")</f>
        <v>2020/03/31</v>
      </c>
      <c r="C27" s="4">
        <f ca="1">DATE(YEAR(TODAY()), MONTH(TODAY()) + 2, 0)</f>
        <v>43921</v>
      </c>
      <c r="D27" s="3" t="str">
        <f ca="1">TEXT(DATE(YEAR(TODAY()), MONTH(TODAY()) + 2, 0),"yyyymmdd")</f>
        <v>20200331</v>
      </c>
      <c r="F27" s="9"/>
      <c r="G27" s="9"/>
      <c r="H27" s="14">
        <v>43884</v>
      </c>
      <c r="I27" s="13" t="s">
        <v>34</v>
      </c>
      <c r="J27" s="13" t="s">
        <v>45</v>
      </c>
    </row>
    <row r="28" spans="1:10">
      <c r="H28" s="14">
        <v>43885</v>
      </c>
      <c r="I28" s="13" t="s">
        <v>21</v>
      </c>
      <c r="J28" s="13" t="s">
        <v>36</v>
      </c>
    </row>
    <row r="29" spans="1:10">
      <c r="H29" s="14">
        <v>43910</v>
      </c>
      <c r="I29" s="13" t="s">
        <v>30</v>
      </c>
      <c r="J29" s="13" t="s">
        <v>25</v>
      </c>
    </row>
    <row r="30" spans="1:10">
      <c r="A30" s="7" t="s">
        <v>3</v>
      </c>
      <c r="B30" s="3">
        <f ca="1">YEAR(EDATE(TODAY(), -3))</f>
        <v>2019</v>
      </c>
      <c r="C30" s="10"/>
      <c r="H30" s="14">
        <v>43950</v>
      </c>
      <c r="I30" s="13" t="s">
        <v>28</v>
      </c>
      <c r="J30" s="13" t="s">
        <v>26</v>
      </c>
    </row>
    <row r="31" spans="1:10">
      <c r="A31" s="12" t="s">
        <v>8</v>
      </c>
      <c r="B31">
        <f ca="1">MONTH(NOW())</f>
        <v>2</v>
      </c>
      <c r="C31" s="10"/>
      <c r="H31" s="14">
        <v>43954</v>
      </c>
      <c r="I31" s="13" t="s">
        <v>34</v>
      </c>
      <c r="J31" s="13" t="s">
        <v>31</v>
      </c>
    </row>
    <row r="32" spans="1:10">
      <c r="A32" s="12"/>
      <c r="B32" s="3" t="str">
        <f ca="1">TEXT(TODAY(),"mm")</f>
        <v>02</v>
      </c>
      <c r="C32" s="10"/>
      <c r="H32" s="14">
        <v>43955</v>
      </c>
      <c r="I32" s="13" t="s">
        <v>21</v>
      </c>
      <c r="J32" s="13" t="s">
        <v>33</v>
      </c>
    </row>
    <row r="33" spans="1:10">
      <c r="A33" s="12"/>
      <c r="B33" s="3" t="str">
        <f ca="1">DBCS(TEXT(TODAY(),"mm"))</f>
        <v>０２</v>
      </c>
      <c r="C33" s="10"/>
      <c r="H33" s="14">
        <v>43956</v>
      </c>
      <c r="I33" s="13" t="s">
        <v>19</v>
      </c>
      <c r="J33" s="13" t="s">
        <v>35</v>
      </c>
    </row>
    <row r="34" spans="1:10">
      <c r="A34" s="12" t="s">
        <v>9</v>
      </c>
      <c r="B34">
        <f ca="1">DAY(NOW())</f>
        <v>11</v>
      </c>
      <c r="C34" s="10"/>
      <c r="D34" s="3"/>
      <c r="H34" s="14">
        <v>43957</v>
      </c>
      <c r="I34" s="13" t="s">
        <v>28</v>
      </c>
      <c r="J34" s="13" t="s">
        <v>36</v>
      </c>
    </row>
    <row r="35" spans="1:10">
      <c r="A35" s="12"/>
      <c r="B35" s="3" t="str">
        <f ca="1">TEXT(TODAY(),"dd")</f>
        <v>11</v>
      </c>
      <c r="C35" s="10"/>
      <c r="H35" s="14">
        <v>44035</v>
      </c>
      <c r="I35" s="13" t="s">
        <v>24</v>
      </c>
      <c r="J35" s="13" t="s">
        <v>37</v>
      </c>
    </row>
    <row r="36" spans="1:10">
      <c r="A36" s="12"/>
      <c r="B36" s="3" t="str">
        <f ca="1">DBCS(TEXT(TODAY(),"dd"))</f>
        <v>１１</v>
      </c>
      <c r="C36" s="10"/>
      <c r="H36" s="14">
        <v>44036</v>
      </c>
      <c r="I36" s="13" t="s">
        <v>30</v>
      </c>
      <c r="J36" s="13" t="s">
        <v>46</v>
      </c>
    </row>
    <row r="37" spans="1:10">
      <c r="A37" s="7" t="s">
        <v>13</v>
      </c>
      <c r="B37" s="3">
        <f ca="1">YEAR(EDATE(TODAY(), -15))</f>
        <v>2018</v>
      </c>
      <c r="C37" s="10"/>
      <c r="H37" s="14">
        <v>44053</v>
      </c>
      <c r="I37" s="13" t="s">
        <v>21</v>
      </c>
      <c r="J37" s="13" t="s">
        <v>38</v>
      </c>
    </row>
    <row r="38" spans="1:10">
      <c r="A38" s="7" t="s">
        <v>14</v>
      </c>
      <c r="B38" s="3">
        <f ca="1">YEAR(EDATE(TODAY(), 9))</f>
        <v>2020</v>
      </c>
      <c r="C38" s="10"/>
      <c r="H38" s="14">
        <v>44095</v>
      </c>
      <c r="I38" s="13" t="s">
        <v>21</v>
      </c>
      <c r="J38" s="13" t="s">
        <v>39</v>
      </c>
    </row>
    <row r="39" spans="1:10">
      <c r="A39" s="12" t="s">
        <v>11</v>
      </c>
      <c r="B39" s="8">
        <f ca="1">MONTH(DATE(YEAR(TODAY()), MONTH(TODAY())  - 1, 1))</f>
        <v>1</v>
      </c>
      <c r="C39" s="11"/>
      <c r="H39" s="14">
        <v>44096</v>
      </c>
      <c r="I39" s="13" t="s">
        <v>19</v>
      </c>
      <c r="J39" s="13" t="s">
        <v>40</v>
      </c>
    </row>
    <row r="40" spans="1:10">
      <c r="A40" s="12"/>
      <c r="B40" s="3" t="str">
        <f ca="1">TEXT(DATE(YEAR(TODAY()), MONTH(TODAY())  - 1, 1),"mm")</f>
        <v>01</v>
      </c>
      <c r="C40" s="10"/>
      <c r="H40" s="14">
        <v>44138</v>
      </c>
      <c r="I40" s="13" t="s">
        <v>19</v>
      </c>
      <c r="J40" s="13" t="s">
        <v>43</v>
      </c>
    </row>
    <row r="41" spans="1:10">
      <c r="A41" s="12"/>
      <c r="B41" s="3" t="str">
        <f ca="1">DBCS(TEXT(DATE(YEAR(TODAY()), MONTH(TODAY())  - 1, 1),"mm"))</f>
        <v>０１</v>
      </c>
      <c r="C41" s="10"/>
      <c r="H41" s="14">
        <v>44158</v>
      </c>
      <c r="I41" s="13" t="s">
        <v>21</v>
      </c>
      <c r="J41" s="13" t="s">
        <v>44</v>
      </c>
    </row>
    <row r="42" spans="1:10">
      <c r="A42" s="12" t="s">
        <v>12</v>
      </c>
      <c r="B42">
        <f ca="1">MONTH(DATE(YEAR(TODAY()), MONTH(TODAY()) + 1, 1))</f>
        <v>3</v>
      </c>
      <c r="C42" s="10"/>
      <c r="H42" s="14">
        <v>44197</v>
      </c>
      <c r="I42" s="13" t="s">
        <v>30</v>
      </c>
      <c r="J42" s="13" t="s">
        <v>20</v>
      </c>
    </row>
    <row r="43" spans="1:10">
      <c r="A43" s="12"/>
      <c r="B43" s="3" t="str">
        <f ca="1">TEXT(DATE(YEAR(TODAY()), MONTH(TODAY())  +1, 1),"mm")</f>
        <v>03</v>
      </c>
      <c r="C43" s="10"/>
      <c r="H43" s="14">
        <v>44207</v>
      </c>
      <c r="I43" s="13" t="s">
        <v>21</v>
      </c>
      <c r="J43" s="13" t="s">
        <v>22</v>
      </c>
    </row>
    <row r="44" spans="1:10">
      <c r="A44" s="12"/>
      <c r="B44" s="3" t="str">
        <f ca="1">DBCS(TEXT(DATE(YEAR(TODAY()), MONTH(TODAY())  +1, 1),"mm"))</f>
        <v>０３</v>
      </c>
      <c r="C44" s="10"/>
      <c r="H44" s="14">
        <v>44238</v>
      </c>
      <c r="I44" s="13" t="s">
        <v>24</v>
      </c>
      <c r="J44" s="13" t="s">
        <v>23</v>
      </c>
    </row>
    <row r="45" spans="1:10">
      <c r="A45" s="12" t="s">
        <v>9</v>
      </c>
      <c r="B45" s="3" t="str">
        <f ca="1">TEXT(TODAY(),"yyyy/mm/dd")</f>
        <v>2020/02/11</v>
      </c>
      <c r="C45" s="10"/>
      <c r="H45" s="14">
        <v>44250</v>
      </c>
      <c r="I45" s="13" t="s">
        <v>19</v>
      </c>
      <c r="J45" s="13" t="s">
        <v>45</v>
      </c>
    </row>
    <row r="46" spans="1:10">
      <c r="A46" s="12"/>
      <c r="B46" s="4">
        <f ca="1">TODAY()</f>
        <v>43872</v>
      </c>
      <c r="C46" s="10"/>
      <c r="H46" s="14">
        <v>44275</v>
      </c>
      <c r="I46" s="13" t="s">
        <v>32</v>
      </c>
      <c r="J46" s="13" t="s">
        <v>25</v>
      </c>
    </row>
    <row r="47" spans="1:10">
      <c r="A47" s="12"/>
      <c r="B47" s="3" t="str">
        <f ca="1">TEXT(TODAY(),"yyyymmdd")</f>
        <v>20200211</v>
      </c>
      <c r="C47" s="10"/>
      <c r="H47" s="14">
        <v>44315</v>
      </c>
      <c r="I47" s="13" t="s">
        <v>24</v>
      </c>
      <c r="J47" s="13" t="s">
        <v>26</v>
      </c>
    </row>
    <row r="48" spans="1:10">
      <c r="A48" s="12" t="s">
        <v>4</v>
      </c>
      <c r="B48" s="3" t="str">
        <f ca="1">YEAR(EDATE(TODAY(),-3))&amp;"/04"</f>
        <v>2019/04</v>
      </c>
      <c r="C48" s="10"/>
      <c r="H48" s="14">
        <v>44319</v>
      </c>
      <c r="I48" s="13" t="s">
        <v>21</v>
      </c>
      <c r="J48" s="13" t="s">
        <v>31</v>
      </c>
    </row>
    <row r="49" spans="1:10">
      <c r="A49" s="12"/>
      <c r="B49" s="3" t="str">
        <f ca="1">YEAR(EDATE(TODAY(), -3))&amp;"/4"</f>
        <v>2019/4</v>
      </c>
      <c r="C49" s="10"/>
      <c r="H49" s="14">
        <v>44320</v>
      </c>
      <c r="I49" s="13" t="s">
        <v>19</v>
      </c>
      <c r="J49" s="13" t="s">
        <v>33</v>
      </c>
    </row>
    <row r="50" spans="1:10">
      <c r="A50" s="12"/>
      <c r="B50" s="3" t="str">
        <f ca="1">YEAR(EDATE(TODAY(), -3))&amp;"04"</f>
        <v>201904</v>
      </c>
      <c r="C50" s="10"/>
      <c r="H50" s="14">
        <v>44321</v>
      </c>
      <c r="I50" s="13" t="s">
        <v>28</v>
      </c>
      <c r="J50" s="13" t="s">
        <v>35</v>
      </c>
    </row>
    <row r="51" spans="1:10">
      <c r="A51" s="12" t="s">
        <v>10</v>
      </c>
      <c r="B51" s="3" t="str">
        <f ca="1">YEAR(EDATE(TODAY(), -3))&amp;"/04/01"</f>
        <v>2019/04/01</v>
      </c>
      <c r="C51" s="10"/>
      <c r="H51" s="14">
        <v>44396</v>
      </c>
      <c r="I51" s="13" t="s">
        <v>21</v>
      </c>
      <c r="J51" s="13" t="s">
        <v>37</v>
      </c>
    </row>
    <row r="52" spans="1:10">
      <c r="A52" s="12"/>
      <c r="B52" s="3" t="str">
        <f ca="1">YEAR(EDATE(TODAY(), -3))&amp;"/4/1"</f>
        <v>2019/4/1</v>
      </c>
      <c r="C52" s="10"/>
      <c r="H52" s="14">
        <v>44419</v>
      </c>
      <c r="I52" s="13" t="s">
        <v>28</v>
      </c>
      <c r="J52" s="13" t="s">
        <v>38</v>
      </c>
    </row>
    <row r="53" spans="1:10">
      <c r="A53" s="12"/>
      <c r="B53" s="3" t="str">
        <f ca="1">YEAR(EDATE(TODAY(), -3))&amp;"0401"</f>
        <v>20190401</v>
      </c>
      <c r="C53" s="10"/>
      <c r="H53" s="14">
        <v>44459</v>
      </c>
      <c r="I53" s="13" t="s">
        <v>21</v>
      </c>
      <c r="J53" s="13" t="s">
        <v>39</v>
      </c>
    </row>
    <row r="54" spans="1:10">
      <c r="A54" s="12" t="s">
        <v>8</v>
      </c>
      <c r="B54" s="3" t="str">
        <f ca="1">TEXT(TODAY(),"yyyy/mm")</f>
        <v>2020/02</v>
      </c>
      <c r="C54" s="10"/>
      <c r="H54" s="14">
        <v>44462</v>
      </c>
      <c r="I54" s="13" t="s">
        <v>24</v>
      </c>
      <c r="J54" s="13" t="s">
        <v>40</v>
      </c>
    </row>
    <row r="55" spans="1:10">
      <c r="A55" s="12"/>
      <c r="B55" s="3" t="str">
        <f ca="1">YEAR(EDATE(TODAY(), -3))&amp;"/"&amp;MONTH(NOW())</f>
        <v>2019/2</v>
      </c>
      <c r="C55" s="10"/>
      <c r="H55" s="14">
        <v>44480</v>
      </c>
      <c r="I55" s="13" t="s">
        <v>21</v>
      </c>
      <c r="J55" s="13" t="s">
        <v>46</v>
      </c>
    </row>
    <row r="56" spans="1:10">
      <c r="A56" s="12"/>
      <c r="B56" s="3" t="str">
        <f ca="1">TEXT(TODAY(),"yyyymm")</f>
        <v>202002</v>
      </c>
      <c r="C56" s="10"/>
      <c r="H56" s="14">
        <v>44503</v>
      </c>
      <c r="I56" s="13" t="s">
        <v>28</v>
      </c>
      <c r="J56" s="13" t="s">
        <v>43</v>
      </c>
    </row>
    <row r="57" spans="1:10">
      <c r="A57" s="12" t="s">
        <v>2</v>
      </c>
      <c r="B57" s="3" t="str">
        <f ca="1">TEXT(TODAY(),"yyyy/mm")&amp;"/01"</f>
        <v>2020/02/01</v>
      </c>
      <c r="C57" s="10"/>
      <c r="H57" s="14">
        <v>44523</v>
      </c>
      <c r="I57" s="13" t="s">
        <v>19</v>
      </c>
      <c r="J57" s="13" t="s">
        <v>44</v>
      </c>
    </row>
    <row r="58" spans="1:10">
      <c r="A58" s="12"/>
      <c r="B58" s="2">
        <f ca="1">DATE(YEAR(TODAY()), MONTH(TODAY()), 1)</f>
        <v>43862</v>
      </c>
      <c r="C58" s="10"/>
      <c r="H58" s="14">
        <v>44562</v>
      </c>
      <c r="I58" s="13" t="s">
        <v>32</v>
      </c>
      <c r="J58" s="13" t="s">
        <v>20</v>
      </c>
    </row>
    <row r="59" spans="1:10">
      <c r="A59" s="12"/>
      <c r="B59" s="3" t="str">
        <f ca="1">TEXT(DATE(YEAR(TODAY()), MONTH(TODAY()), 1),"yyyymmdd")</f>
        <v>20200201</v>
      </c>
      <c r="C59" s="10"/>
      <c r="H59" s="14">
        <v>44571</v>
      </c>
      <c r="I59" s="13" t="s">
        <v>21</v>
      </c>
      <c r="J59" s="13" t="s">
        <v>22</v>
      </c>
    </row>
    <row r="60" spans="1:10">
      <c r="A60" s="12" t="s">
        <v>5</v>
      </c>
      <c r="B60" s="3" t="str">
        <f ca="1">TEXT(DATE(YEAR(TODAY()), MONTH(TODAY()) + 1, 0),"yyyy/mm/dd")</f>
        <v>2020/02/29</v>
      </c>
      <c r="C60" s="10"/>
      <c r="H60" s="14">
        <v>44603</v>
      </c>
      <c r="I60" s="13" t="s">
        <v>30</v>
      </c>
      <c r="J60" s="13" t="s">
        <v>23</v>
      </c>
    </row>
    <row r="61" spans="1:10">
      <c r="A61" s="12"/>
      <c r="B61" s="2">
        <f ca="1">DATE(YEAR(TODAY()), MONTH(TODAY()) + 1, 0)</f>
        <v>43890</v>
      </c>
      <c r="C61" s="10"/>
      <c r="H61" s="14">
        <v>44615</v>
      </c>
      <c r="I61" s="13" t="s">
        <v>28</v>
      </c>
      <c r="J61" s="13" t="s">
        <v>45</v>
      </c>
    </row>
    <row r="62" spans="1:10">
      <c r="A62" s="12"/>
      <c r="B62" s="3" t="str">
        <f ca="1">TEXT(DATE(YEAR(TODAY()), MONTH(TODAY()) + 1, 0),"yyyymmdd")</f>
        <v>20200229</v>
      </c>
      <c r="C62" s="10"/>
      <c r="H62" s="14">
        <v>44641</v>
      </c>
      <c r="I62" s="13" t="s">
        <v>21</v>
      </c>
      <c r="J62" s="13" t="s">
        <v>25</v>
      </c>
    </row>
    <row r="63" spans="1:10">
      <c r="A63" s="12" t="s">
        <v>11</v>
      </c>
      <c r="B63" s="3" t="str">
        <f ca="1">TEXT(DATE(YEAR(TODAY()), MONTH(TODAY())  - 1, 1),"yyyy/mm")</f>
        <v>2020/01</v>
      </c>
      <c r="C63" s="10"/>
      <c r="H63" s="14">
        <v>44680</v>
      </c>
      <c r="I63" s="13" t="s">
        <v>30</v>
      </c>
      <c r="J63" s="13" t="s">
        <v>26</v>
      </c>
    </row>
    <row r="64" spans="1:10">
      <c r="A64" s="12"/>
      <c r="B64" s="3" t="str">
        <f ca="1">YEAR(DATE(YEAR(TODAY()), MONTH(TODAY())  - 1, 1)) &amp; "/" &amp;MONTH(DATE(YEAR(TODAY()), MONTH(TODAY())  - 1, 1))</f>
        <v>2020/1</v>
      </c>
      <c r="C64" s="10"/>
      <c r="H64" s="14">
        <v>44684</v>
      </c>
      <c r="I64" s="13" t="s">
        <v>19</v>
      </c>
      <c r="J64" s="13" t="s">
        <v>31</v>
      </c>
    </row>
    <row r="65" spans="1:10">
      <c r="A65" s="12"/>
      <c r="B65" s="3" t="str">
        <f ca="1">TEXT(DATE(YEAR(TODAY()), MONTH(TODAY())  - 1, 1),"yyyymm")</f>
        <v>202001</v>
      </c>
      <c r="C65" s="10"/>
      <c r="H65" s="14">
        <v>44685</v>
      </c>
      <c r="I65" s="13" t="s">
        <v>28</v>
      </c>
      <c r="J65" s="13" t="s">
        <v>33</v>
      </c>
    </row>
    <row r="66" spans="1:10">
      <c r="A66" s="12" t="s">
        <v>0</v>
      </c>
      <c r="B66" s="3" t="str">
        <f ca="1">TEXT(DATE(YEAR(TODAY()), MONTH(TODAY())  - 1, 1),"yyyy/mm/dd")</f>
        <v>2020/01/01</v>
      </c>
      <c r="C66" s="10"/>
      <c r="H66" s="14">
        <v>44686</v>
      </c>
      <c r="I66" s="13" t="s">
        <v>24</v>
      </c>
      <c r="J66" s="13" t="s">
        <v>35</v>
      </c>
    </row>
    <row r="67" spans="1:10">
      <c r="A67" s="12"/>
      <c r="B67" s="2">
        <f ca="1">DATE(YEAR(TODAY()), MONTH(TODAY())  - 1, 1)</f>
        <v>43831</v>
      </c>
      <c r="C67" s="10"/>
      <c r="H67" s="14">
        <v>44760</v>
      </c>
      <c r="I67" s="13" t="s">
        <v>21</v>
      </c>
      <c r="J67" s="13" t="s">
        <v>37</v>
      </c>
    </row>
    <row r="68" spans="1:10">
      <c r="A68" s="12"/>
      <c r="B68" s="3" t="str">
        <f ca="1">TEXT(DATE(YEAR(TODAY()), MONTH(TODAY())  - 1, 1),"yyyymmdd")</f>
        <v>20200101</v>
      </c>
      <c r="C68" s="10"/>
      <c r="H68" s="14">
        <v>44784</v>
      </c>
      <c r="I68" s="13" t="s">
        <v>24</v>
      </c>
      <c r="J68" s="13" t="s">
        <v>38</v>
      </c>
    </row>
    <row r="69" spans="1:10">
      <c r="A69" s="12" t="s">
        <v>1</v>
      </c>
      <c r="B69" s="3" t="str">
        <f ca="1">TEXT(DATE(YEAR(TODAY()), MONTH(TODAY()), 0),"yyyy/mm/dd")</f>
        <v>2020/01/31</v>
      </c>
      <c r="C69" s="10"/>
      <c r="H69" s="14">
        <v>44823</v>
      </c>
      <c r="I69" s="13" t="s">
        <v>21</v>
      </c>
      <c r="J69" s="13" t="s">
        <v>39</v>
      </c>
    </row>
    <row r="70" spans="1:10">
      <c r="A70" s="12"/>
      <c r="B70" s="2">
        <f ca="1">DATE(YEAR(TODAY()), MONTH(TODAY()), 0)</f>
        <v>43861</v>
      </c>
      <c r="C70" s="10"/>
      <c r="H70" s="14">
        <v>44827</v>
      </c>
      <c r="I70" s="13" t="s">
        <v>30</v>
      </c>
      <c r="J70" s="13" t="s">
        <v>40</v>
      </c>
    </row>
    <row r="71" spans="1:10">
      <c r="A71" s="12"/>
      <c r="B71" s="3" t="str">
        <f ca="1">TEXT(DATE(YEAR(TODAY()), MONTH(TODAY()), 0),"yyyymmdd")</f>
        <v>20200131</v>
      </c>
      <c r="C71" s="10"/>
      <c r="H71" s="14">
        <v>44844</v>
      </c>
      <c r="I71" s="13" t="s">
        <v>21</v>
      </c>
      <c r="J71" s="13" t="s">
        <v>46</v>
      </c>
    </row>
    <row r="72" spans="1:10">
      <c r="A72" s="12" t="s">
        <v>12</v>
      </c>
      <c r="B72" s="3" t="str">
        <f ca="1">TEXT(DATE(YEAR(TODAY()), MONTH(TODAY())  +1, 1),"yyyy/mm")</f>
        <v>2020/03</v>
      </c>
      <c r="C72" s="10"/>
      <c r="H72" s="14">
        <v>44868</v>
      </c>
      <c r="I72" s="13" t="s">
        <v>24</v>
      </c>
      <c r="J72" s="13" t="s">
        <v>43</v>
      </c>
    </row>
    <row r="73" spans="1:10">
      <c r="A73" s="12"/>
      <c r="B73" s="3" t="str">
        <f ca="1">YEAR(DATE(YEAR(TODAY()), MONTH(TODAY()) + 1, 1)) &amp; "/" &amp;MONTH(DATE(YEAR(TODAY()), MONTH(TODAY()) + 1, 1))</f>
        <v>2020/3</v>
      </c>
      <c r="C73" s="10"/>
      <c r="H73" s="14">
        <v>44888</v>
      </c>
      <c r="I73" s="13" t="s">
        <v>28</v>
      </c>
      <c r="J73" s="13" t="s">
        <v>44</v>
      </c>
    </row>
    <row r="74" spans="1:10">
      <c r="A74" s="12"/>
      <c r="B74" s="3" t="str">
        <f ca="1">TEXT(DATE(YEAR(TODAY()), MONTH(TODAY()) + 1, 1),"yyyymm")</f>
        <v>202003</v>
      </c>
      <c r="C74" s="10"/>
    </row>
    <row r="75" spans="1:10">
      <c r="A75" s="12" t="s">
        <v>6</v>
      </c>
      <c r="B75" s="3" t="str">
        <f ca="1">TEXT(DATE(YEAR(TODAY()), MONTH(TODAY()) + 1, 1),"yyyy/mm/dd")</f>
        <v>2020/03/01</v>
      </c>
      <c r="C75" s="10"/>
    </row>
    <row r="76" spans="1:10">
      <c r="A76" s="12"/>
      <c r="B76" s="4">
        <f ca="1">DATE(YEAR(TODAY()), MONTH(TODAY()) + 1, 1)</f>
        <v>43891</v>
      </c>
      <c r="C76" s="10"/>
    </row>
    <row r="77" spans="1:10">
      <c r="A77" s="12"/>
      <c r="B77" s="3" t="str">
        <f ca="1">TEXT(DATE(YEAR(TODAY()), MONTH(TODAY()) + 1, 1),"yyyymmdd")</f>
        <v>20200301</v>
      </c>
      <c r="C77" s="10"/>
    </row>
    <row r="78" spans="1:10">
      <c r="A78" s="12" t="s">
        <v>7</v>
      </c>
      <c r="B78" s="3" t="str">
        <f ca="1">TEXT(DATE(YEAR(TODAY()), MONTH(TODAY()) + 2, 0),"yyyy/mm/dd")</f>
        <v>2020/03/31</v>
      </c>
      <c r="C78" s="10"/>
    </row>
    <row r="79" spans="1:10">
      <c r="A79" s="12"/>
      <c r="B79" s="4">
        <f ca="1">DATE(YEAR(TODAY()), MONTH(TODAY()) + 2, 0)</f>
        <v>43921</v>
      </c>
      <c r="C79" s="10"/>
    </row>
    <row r="80" spans="1:10">
      <c r="A80" s="12"/>
      <c r="B80" s="3" t="str">
        <f ca="1">TEXT(DATE(YEAR(TODAY()), MONTH(TODAY()) + 2, 0),"yyyymmdd")</f>
        <v>20200331</v>
      </c>
      <c r="C80" s="10"/>
    </row>
    <row r="85" spans="1:2">
      <c r="A85" t="s">
        <v>47</v>
      </c>
      <c r="B85" s="2">
        <f ca="1">WORKDAY(TODAY(),1,$H$2:$H$73)</f>
        <v>43873</v>
      </c>
    </row>
    <row r="86" spans="1:2">
      <c r="A86" t="s">
        <v>48</v>
      </c>
      <c r="B86" s="2">
        <f ca="1">WORKDAY(TODAY(),2,$H$2:$H$73)</f>
        <v>43874</v>
      </c>
    </row>
    <row r="87" spans="1:2">
      <c r="A87" t="s">
        <v>49</v>
      </c>
      <c r="B87" s="2">
        <f ca="1">WORKDAY(TODAY(),-1,$H$2:$H$73)</f>
        <v>43871</v>
      </c>
    </row>
    <row r="88" spans="1:2">
      <c r="A88" t="s">
        <v>50</v>
      </c>
      <c r="B88" s="2">
        <f ca="1">WORKDAY(TODAY(),-2,$H$2:$H$73)</f>
        <v>43868</v>
      </c>
    </row>
  </sheetData>
  <mergeCells count="16">
    <mergeCell ref="A42:A44"/>
    <mergeCell ref="A39:A41"/>
    <mergeCell ref="A34:A36"/>
    <mergeCell ref="A31:A33"/>
    <mergeCell ref="A60:A62"/>
    <mergeCell ref="A57:A59"/>
    <mergeCell ref="A54:A56"/>
    <mergeCell ref="A51:A53"/>
    <mergeCell ref="A48:A50"/>
    <mergeCell ref="A45:A47"/>
    <mergeCell ref="A63:A65"/>
    <mergeCell ref="A78:A80"/>
    <mergeCell ref="A75:A77"/>
    <mergeCell ref="A72:A74"/>
    <mergeCell ref="A69:A71"/>
    <mergeCell ref="A66:A6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NID作業接続用</dc:creator>
  <cp:lastModifiedBy>Watanabe Kunihiro 渡邉　邦宏</cp:lastModifiedBy>
  <dcterms:created xsi:type="dcterms:W3CDTF">2018-10-19T05:21:15Z</dcterms:created>
  <dcterms:modified xsi:type="dcterms:W3CDTF">2020-02-11T12:45:19Z</dcterms:modified>
</cp:coreProperties>
</file>